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Private\Finance\Financial Planning and Analysis\03_Internal Reporting\BOD Reports_Filing Prep\M04\"/>
    </mc:Choice>
  </mc:AlternateContent>
  <xr:revisionPtr revIDLastSave="0" documentId="13_ncr:1_{2A6F3D73-126A-4E25-AE09-6390226F0C24}" xr6:coauthVersionLast="47" xr6:coauthVersionMax="47" xr10:uidLastSave="{00000000-0000-0000-0000-000000000000}"/>
  <bookViews>
    <workbookView xWindow="54495" yWindow="-3570" windowWidth="26010" windowHeight="20985" xr2:uid="{00000000-000D-0000-FFFF-FFFF00000000}"/>
  </bookViews>
  <sheets>
    <sheet name="M04 " sheetId="1" r:id="rId1"/>
  </sheets>
  <definedNames>
    <definedName name="AS2DocOpenMode" hidden="1">"AS2DocumentEdit"</definedName>
    <definedName name="AS2HasNoAutoHeaderFooter" hidden="1">" "</definedName>
    <definedName name="AS2ReportLS" hidden="1">1</definedName>
    <definedName name="AS2SyncStepLS" hidden="1">0</definedName>
    <definedName name="AS2tic" hidden="1">#REF!</definedName>
    <definedName name="AS2TickmarkLS" hidden="1">#REF!</definedName>
    <definedName name="AS2VersionLS" hidden="1">300</definedName>
    <definedName name="BG_Del" hidden="1">15</definedName>
    <definedName name="BG_Ins" hidden="1">4</definedName>
    <definedName name="BG_Mod" hidden="1">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1" l="1"/>
  <c r="H46" i="1"/>
  <c r="H47" i="1"/>
  <c r="H48" i="1"/>
  <c r="H49" i="1"/>
  <c r="H50" i="1"/>
  <c r="H51" i="1"/>
  <c r="H44" i="1"/>
  <c r="H52" i="1" s="1"/>
  <c r="C52" i="1"/>
  <c r="D52" i="1"/>
  <c r="E52" i="1"/>
  <c r="F52" i="1"/>
  <c r="G52" i="1"/>
  <c r="B52" i="1"/>
  <c r="B7" i="1"/>
  <c r="B18" i="1" l="1"/>
  <c r="B29" i="1"/>
  <c r="B41" i="1" l="1"/>
  <c r="C18" i="1"/>
  <c r="C29" i="1" s="1"/>
  <c r="D18" i="1"/>
  <c r="E18" i="1"/>
  <c r="F18" i="1"/>
  <c r="G18" i="1"/>
  <c r="H18" i="1"/>
  <c r="H29" i="1" s="1"/>
  <c r="H41" i="1" s="1"/>
  <c r="C41" i="1" l="1"/>
  <c r="G29" i="1"/>
  <c r="F29" i="1"/>
  <c r="E29" i="1"/>
  <c r="D29" i="1"/>
  <c r="F41" i="1" l="1"/>
  <c r="G41" i="1"/>
  <c r="D41" i="1"/>
  <c r="E41" i="1"/>
</calcChain>
</file>

<file path=xl/sharedStrings.xml><?xml version="1.0" encoding="utf-8"?>
<sst xmlns="http://schemas.openxmlformats.org/spreadsheetml/2006/main" count="48" uniqueCount="26">
  <si>
    <t>UNIVERSAL SERVICE FUND ACTIVITY</t>
  </si>
  <si>
    <t>FUND BALANCE - ACCRUAL BASIS</t>
  </si>
  <si>
    <t>SL Program</t>
  </si>
  <si>
    <t>High Cost Program</t>
  </si>
  <si>
    <t>Low Income Program</t>
  </si>
  <si>
    <t>RHC Program</t>
  </si>
  <si>
    <t>Connected Care Pilot</t>
  </si>
  <si>
    <t>Total</t>
  </si>
  <si>
    <t>Billings</t>
  </si>
  <si>
    <t>Late Filing fee</t>
  </si>
  <si>
    <t>Bad Debt expense</t>
  </si>
  <si>
    <t>Bad Debt expense (COMAD)</t>
  </si>
  <si>
    <t>Program Disbursements</t>
  </si>
  <si>
    <t>Admin Expenses</t>
  </si>
  <si>
    <t>Fund Balance 12/31/25</t>
  </si>
  <si>
    <t>Cyber Security PP</t>
  </si>
  <si>
    <t>First Q 2026 Activity:</t>
  </si>
  <si>
    <t>Second Q 2026 Activity:</t>
  </si>
  <si>
    <t>Fund Balance 6/30/26</t>
  </si>
  <si>
    <t>Third Q 2026 Activity:</t>
  </si>
  <si>
    <t>Fund Balance 9/30/26</t>
  </si>
  <si>
    <t>Fourth Q 2026 Activity:</t>
  </si>
  <si>
    <t>Fund Balance 3/31/26</t>
  </si>
  <si>
    <t>Fund Balance 12/31/26</t>
  </si>
  <si>
    <t>Interest Income/Penalties</t>
  </si>
  <si>
    <t>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</si>
</sst>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39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1" applyFont="1"/>
    <xf numFmtId="39" fontId="3" fillId="0" borderId="1" xfId="2" applyFont="1" applyBorder="1" applyAlignment="1">
      <alignment horizontal="center"/>
    </xf>
    <xf numFmtId="5" fontId="4" fillId="0" borderId="2" xfId="2" applyNumberFormat="1" applyFont="1" applyBorder="1"/>
    <xf numFmtId="5" fontId="4" fillId="0" borderId="2" xfId="2" applyNumberFormat="1" applyFont="1" applyFill="1" applyBorder="1"/>
    <xf numFmtId="0" fontId="4" fillId="0" borderId="0" xfId="1" applyFont="1"/>
    <xf numFmtId="37" fontId="3" fillId="0" borderId="0" xfId="2" applyNumberFormat="1" applyFont="1"/>
    <xf numFmtId="37" fontId="3" fillId="0" borderId="0" xfId="2" applyNumberFormat="1" applyFont="1" applyFill="1"/>
    <xf numFmtId="164" fontId="3" fillId="0" borderId="0" xfId="2" applyNumberFormat="1" applyFont="1"/>
    <xf numFmtId="5" fontId="4" fillId="0" borderId="3" xfId="2" applyNumberFormat="1" applyFont="1" applyBorder="1"/>
    <xf numFmtId="164" fontId="3" fillId="0" borderId="0" xfId="2" applyNumberFormat="1" applyFont="1" applyFill="1"/>
    <xf numFmtId="39" fontId="3" fillId="0" borderId="0" xfId="2" applyFont="1"/>
    <xf numFmtId="37" fontId="3" fillId="0" borderId="0" xfId="1" applyNumberFormat="1" applyFont="1"/>
    <xf numFmtId="0" fontId="4" fillId="0" borderId="1" xfId="1" applyFont="1" applyBorder="1"/>
    <xf numFmtId="0" fontId="2" fillId="0" borderId="0" xfId="1" applyFont="1" applyAlignment="1">
      <alignment horizontal="center"/>
    </xf>
  </cellXfs>
  <cellStyles count="3">
    <cellStyle name="Comma_Copy of ACCRUAL TEMPLATE" xfId="2" xr:uid="{00000000-0005-0000-0000-000000000000}"/>
    <cellStyle name="Normal" xfId="0" builtinId="0"/>
    <cellStyle name="Normal 13 10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"/>
  <sheetViews>
    <sheetView tabSelected="1" view="pageLayout" zoomScaleNormal="115" zoomScaleSheetLayoutView="100" workbookViewId="0">
      <selection activeCell="B29" activeCellId="1" sqref="B33:G40 B29:G29"/>
    </sheetView>
  </sheetViews>
  <sheetFormatPr defaultColWidth="13.90625" defaultRowHeight="13" x14ac:dyDescent="0.3"/>
  <cols>
    <col min="1" max="1" width="24.453125" style="1" customWidth="1"/>
    <col min="2" max="8" width="20.90625" style="11" customWidth="1"/>
    <col min="9" max="16384" width="13.90625" style="1"/>
  </cols>
  <sheetData>
    <row r="1" spans="1:18" ht="15" x14ac:dyDescent="0.3">
      <c r="A1" s="14" t="s">
        <v>0</v>
      </c>
      <c r="B1" s="14"/>
      <c r="C1" s="14"/>
      <c r="D1" s="14"/>
      <c r="E1" s="14"/>
      <c r="F1" s="14"/>
      <c r="G1" s="14"/>
      <c r="H1" s="14"/>
    </row>
    <row r="2" spans="1:18" ht="15" x14ac:dyDescent="0.3">
      <c r="A2" s="14" t="s">
        <v>1</v>
      </c>
      <c r="B2" s="14"/>
      <c r="C2" s="14"/>
      <c r="D2" s="14"/>
      <c r="E2" s="14"/>
      <c r="F2" s="14"/>
      <c r="G2" s="14"/>
      <c r="H2" s="14"/>
    </row>
    <row r="3" spans="1:18" ht="15" x14ac:dyDescent="0.3">
      <c r="A3" s="14">
        <v>2026</v>
      </c>
      <c r="B3" s="14"/>
      <c r="C3" s="14"/>
      <c r="D3" s="14"/>
      <c r="E3" s="14"/>
      <c r="F3" s="14"/>
      <c r="G3" s="14"/>
      <c r="H3" s="14"/>
    </row>
    <row r="5" spans="1:18" x14ac:dyDescent="0.3">
      <c r="B5" s="2" t="s">
        <v>2</v>
      </c>
      <c r="C5" s="2" t="s">
        <v>15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7" spans="1:18" s="5" customFormat="1" ht="13.5" thickBot="1" x14ac:dyDescent="0.35">
      <c r="A7" s="5" t="s">
        <v>14</v>
      </c>
      <c r="B7" s="3">
        <f>3719481200.11169-C7</f>
        <v>3519481200.11169</v>
      </c>
      <c r="C7" s="3">
        <v>200000000</v>
      </c>
      <c r="D7" s="3">
        <v>640385004.46322227</v>
      </c>
      <c r="E7" s="3">
        <v>342208477.59088105</v>
      </c>
      <c r="F7" s="3">
        <v>966125488.71420598</v>
      </c>
      <c r="G7" s="3">
        <v>69059668.670000017</v>
      </c>
      <c r="H7" s="4">
        <v>5737259839.5499945</v>
      </c>
    </row>
    <row r="8" spans="1:18" ht="13.5" thickTop="1" x14ac:dyDescent="0.3">
      <c r="B8" s="6"/>
      <c r="C8" s="6"/>
      <c r="D8" s="6"/>
      <c r="E8" s="6"/>
      <c r="F8" s="6"/>
      <c r="G8" s="6"/>
      <c r="H8" s="6"/>
    </row>
    <row r="9" spans="1:18" x14ac:dyDescent="0.3">
      <c r="A9" s="13" t="s">
        <v>16</v>
      </c>
      <c r="B9" s="7"/>
      <c r="C9" s="7"/>
      <c r="D9" s="7"/>
      <c r="E9" s="7"/>
      <c r="F9" s="7"/>
      <c r="G9" s="7"/>
      <c r="H9" s="7"/>
    </row>
    <row r="10" spans="1:18" x14ac:dyDescent="0.3">
      <c r="A10" s="1" t="s">
        <v>8</v>
      </c>
      <c r="B10" s="7">
        <v>656599436.67742598</v>
      </c>
      <c r="C10" s="7">
        <v>0</v>
      </c>
      <c r="D10" s="7">
        <v>1017803314.10743</v>
      </c>
      <c r="E10" s="7">
        <v>227972869.40736201</v>
      </c>
      <c r="F10" s="7">
        <v>183320758.32778201</v>
      </c>
      <c r="G10" s="7">
        <v>0</v>
      </c>
      <c r="H10" s="7">
        <v>2085696378.5199997</v>
      </c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3">
      <c r="A11" s="1" t="s">
        <v>9</v>
      </c>
      <c r="B11" s="7">
        <v>73262.362152000002</v>
      </c>
      <c r="C11" s="7">
        <v>0</v>
      </c>
      <c r="D11" s="7">
        <v>617138.38636</v>
      </c>
      <c r="E11" s="7">
        <v>25429.244824000005</v>
      </c>
      <c r="F11" s="7">
        <v>20450.336663999999</v>
      </c>
      <c r="G11" s="7">
        <v>0</v>
      </c>
      <c r="H11" s="7">
        <v>736280.33</v>
      </c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3">
      <c r="A12" s="1" t="s">
        <v>10</v>
      </c>
      <c r="B12" s="7">
        <v>2627299.77</v>
      </c>
      <c r="C12" s="7">
        <v>0</v>
      </c>
      <c r="D12" s="7">
        <v>4070687.7</v>
      </c>
      <c r="E12" s="7">
        <v>911920.81</v>
      </c>
      <c r="F12" s="7">
        <v>733374.56</v>
      </c>
      <c r="G12" s="7">
        <v>0</v>
      </c>
      <c r="H12" s="7">
        <v>8343282.8400000017</v>
      </c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3">
      <c r="A13" s="1" t="s">
        <v>11</v>
      </c>
      <c r="B13" s="7">
        <v>-4892940.8000000007</v>
      </c>
      <c r="C13" s="7">
        <v>0</v>
      </c>
      <c r="D13" s="7">
        <v>34107.600000000093</v>
      </c>
      <c r="E13" s="7">
        <v>-650455.19999999995</v>
      </c>
      <c r="F13" s="7">
        <v>2628.14</v>
      </c>
      <c r="G13" s="7">
        <v>0</v>
      </c>
      <c r="H13" s="7">
        <v>-5506660.2600000016</v>
      </c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3">
      <c r="A14" s="1" t="s">
        <v>12</v>
      </c>
      <c r="B14" s="7">
        <v>-526028112.53999996</v>
      </c>
      <c r="C14" s="7">
        <v>-7899404.4800000004</v>
      </c>
      <c r="D14" s="7">
        <v>-1113245811.71</v>
      </c>
      <c r="E14" s="7">
        <v>-239357421.75</v>
      </c>
      <c r="F14" s="7">
        <v>-152279998.28</v>
      </c>
      <c r="G14" s="7">
        <v>-2935235.9899999998</v>
      </c>
      <c r="H14" s="7">
        <v>-2041745984.75</v>
      </c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x14ac:dyDescent="0.3">
      <c r="A15" s="1" t="s">
        <v>13</v>
      </c>
      <c r="B15" s="7">
        <v>-23148937.049999997</v>
      </c>
      <c r="C15" s="7">
        <v>0</v>
      </c>
      <c r="D15" s="7">
        <v>-18649037.809999999</v>
      </c>
      <c r="E15" s="7">
        <v>-17582415.990000002</v>
      </c>
      <c r="F15" s="7">
        <v>-9703736.6199999992</v>
      </c>
      <c r="G15" s="7">
        <v>0</v>
      </c>
      <c r="H15" s="7">
        <v>-69084127.469999999</v>
      </c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x14ac:dyDescent="0.3">
      <c r="A16" s="1" t="s">
        <v>24</v>
      </c>
      <c r="B16" s="7">
        <v>150243.06226999999</v>
      </c>
      <c r="C16" s="7">
        <v>0</v>
      </c>
      <c r="D16" s="7">
        <v>839621.32984999986</v>
      </c>
      <c r="E16" s="7">
        <v>51722.760990000002</v>
      </c>
      <c r="F16" s="7">
        <v>41595.616889999998</v>
      </c>
      <c r="G16" s="7">
        <v>0</v>
      </c>
      <c r="H16" s="7">
        <v>1083182.7699999998</v>
      </c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ht="13.5" thickBot="1" x14ac:dyDescent="0.35">
      <c r="B17" s="7"/>
      <c r="C17" s="7"/>
      <c r="D17" s="7"/>
      <c r="E17" s="7"/>
      <c r="F17" s="7"/>
      <c r="G17" s="7"/>
      <c r="H17" s="7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ht="14" thickTop="1" thickBot="1" x14ac:dyDescent="0.35">
      <c r="A18" s="5" t="s">
        <v>22</v>
      </c>
      <c r="B18" s="9">
        <f>SUM(B7:B16)</f>
        <v>3624861451.5935378</v>
      </c>
      <c r="C18" s="9">
        <f t="shared" ref="C18:H18" si="0">SUM(C7:C16)</f>
        <v>192100595.52000001</v>
      </c>
      <c r="D18" s="9">
        <f t="shared" si="0"/>
        <v>531855024.06686211</v>
      </c>
      <c r="E18" s="9">
        <f t="shared" si="0"/>
        <v>313580126.87405705</v>
      </c>
      <c r="F18" s="9">
        <f t="shared" si="0"/>
        <v>988260560.79554188</v>
      </c>
      <c r="G18" s="9">
        <f t="shared" si="0"/>
        <v>66124432.680000015</v>
      </c>
      <c r="H18" s="9">
        <f t="shared" si="0"/>
        <v>5716782191.529994</v>
      </c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ht="13.5" thickTop="1" x14ac:dyDescent="0.3">
      <c r="B19" s="7"/>
      <c r="C19" s="7"/>
      <c r="D19" s="7"/>
      <c r="E19" s="7"/>
      <c r="F19" s="7"/>
      <c r="G19" s="7"/>
      <c r="H19" s="7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3">
      <c r="B20" s="6"/>
      <c r="C20" s="6"/>
      <c r="D20" s="6"/>
      <c r="E20" s="6"/>
      <c r="F20" s="6"/>
      <c r="G20" s="6"/>
      <c r="H20" s="6"/>
    </row>
    <row r="21" spans="1:18" x14ac:dyDescent="0.3">
      <c r="A21" s="13" t="s">
        <v>17</v>
      </c>
      <c r="B21" s="7"/>
      <c r="C21" s="7"/>
      <c r="D21" s="7"/>
      <c r="E21" s="7"/>
      <c r="F21" s="7"/>
      <c r="G21" s="7"/>
      <c r="H21" s="7"/>
    </row>
    <row r="22" spans="1:18" x14ac:dyDescent="0.3">
      <c r="A22" s="1" t="s">
        <v>8</v>
      </c>
      <c r="B22" s="7">
        <v>637031161.38999999</v>
      </c>
      <c r="C22" s="7">
        <v>0</v>
      </c>
      <c r="D22" s="7">
        <v>1003715449.95</v>
      </c>
      <c r="E22" s="7">
        <v>188861475.37</v>
      </c>
      <c r="F22" s="7">
        <v>177421407.25999999</v>
      </c>
      <c r="G22" s="7">
        <v>0</v>
      </c>
      <c r="H22" s="7">
        <v>2007029493.97</v>
      </c>
    </row>
    <row r="23" spans="1:18" x14ac:dyDescent="0.3">
      <c r="A23" s="1" t="s">
        <v>9</v>
      </c>
      <c r="B23" s="7">
        <v>65332.95</v>
      </c>
      <c r="C23" s="7">
        <v>0</v>
      </c>
      <c r="D23" s="7">
        <v>2730729.58</v>
      </c>
      <c r="E23" s="7">
        <v>19369.349999999999</v>
      </c>
      <c r="F23" s="7">
        <v>18196.07</v>
      </c>
      <c r="G23" s="7">
        <v>0</v>
      </c>
      <c r="H23" s="7">
        <v>2833627.95</v>
      </c>
    </row>
    <row r="24" spans="1:18" x14ac:dyDescent="0.3">
      <c r="A24" s="1" t="s">
        <v>10</v>
      </c>
      <c r="B24" s="7">
        <v>-4960886.24</v>
      </c>
      <c r="C24" s="7">
        <v>0</v>
      </c>
      <c r="D24" s="7">
        <v>-7816443.6299999999</v>
      </c>
      <c r="E24" s="7">
        <v>-1470760.53</v>
      </c>
      <c r="F24" s="7">
        <v>-1381670.9</v>
      </c>
      <c r="G24" s="7">
        <v>0</v>
      </c>
      <c r="H24" s="7">
        <v>-15629761.300000001</v>
      </c>
    </row>
    <row r="25" spans="1:18" x14ac:dyDescent="0.3">
      <c r="A25" s="1" t="s">
        <v>11</v>
      </c>
      <c r="B25" s="7">
        <v>3271667.18</v>
      </c>
      <c r="C25" s="7">
        <v>0</v>
      </c>
      <c r="D25" s="7">
        <v>-1124759.4100000001</v>
      </c>
      <c r="E25" s="7">
        <v>-678092.55</v>
      </c>
      <c r="F25" s="7">
        <v>2188601.2600000002</v>
      </c>
      <c r="G25" s="7">
        <v>0</v>
      </c>
      <c r="H25" s="7">
        <v>3657416.4800000004</v>
      </c>
    </row>
    <row r="26" spans="1:18" x14ac:dyDescent="0.3">
      <c r="A26" s="1" t="s">
        <v>12</v>
      </c>
      <c r="B26" s="7">
        <v>-613029311.00999999</v>
      </c>
      <c r="C26" s="7">
        <v>-11848571.800000001</v>
      </c>
      <c r="D26" s="7">
        <v>-1096689250.72</v>
      </c>
      <c r="E26" s="7">
        <v>-233874220.5</v>
      </c>
      <c r="F26" s="7">
        <v>-110875296.17999999</v>
      </c>
      <c r="G26" s="7">
        <v>-1662573.12</v>
      </c>
      <c r="H26" s="7">
        <v>-2067979223.3299999</v>
      </c>
    </row>
    <row r="27" spans="1:18" x14ac:dyDescent="0.3">
      <c r="A27" s="1" t="s">
        <v>13</v>
      </c>
      <c r="B27" s="7">
        <v>-20886466.140000001</v>
      </c>
      <c r="C27" s="7">
        <v>0</v>
      </c>
      <c r="D27" s="7">
        <v>-17208491.420000002</v>
      </c>
      <c r="E27" s="7">
        <v>-16503452.800000001</v>
      </c>
      <c r="F27" s="7">
        <v>-7801977.1300000008</v>
      </c>
      <c r="G27" s="7">
        <v>0</v>
      </c>
      <c r="H27" s="7">
        <v>-62400387.490000002</v>
      </c>
    </row>
    <row r="28" spans="1:18" ht="13.5" thickBot="1" x14ac:dyDescent="0.35">
      <c r="A28" s="1" t="s">
        <v>24</v>
      </c>
      <c r="B28" s="7">
        <v>143288.49</v>
      </c>
      <c r="C28" s="7">
        <v>0</v>
      </c>
      <c r="D28" s="7">
        <v>6629088.7000000002</v>
      </c>
      <c r="E28" s="7">
        <v>42480.93</v>
      </c>
      <c r="F28" s="7">
        <v>39907.71</v>
      </c>
      <c r="G28" s="7">
        <v>0</v>
      </c>
      <c r="H28" s="7">
        <v>6854765.8300000001</v>
      </c>
    </row>
    <row r="29" spans="1:18" ht="14" thickTop="1" thickBot="1" x14ac:dyDescent="0.35">
      <c r="A29" s="5" t="s">
        <v>18</v>
      </c>
      <c r="B29" s="9">
        <f t="shared" ref="B29:H29" si="1">SUM(B22:B28,B18)</f>
        <v>3626496238.2135377</v>
      </c>
      <c r="C29" s="9">
        <f t="shared" si="1"/>
        <v>180252023.72</v>
      </c>
      <c r="D29" s="9">
        <f t="shared" si="1"/>
        <v>422091347.11686218</v>
      </c>
      <c r="E29" s="9">
        <f t="shared" si="1"/>
        <v>249976926.14405704</v>
      </c>
      <c r="F29" s="9">
        <f t="shared" si="1"/>
        <v>1047869728.8855419</v>
      </c>
      <c r="G29" s="9">
        <f t="shared" si="1"/>
        <v>64461859.560000017</v>
      </c>
      <c r="H29" s="9">
        <f t="shared" si="1"/>
        <v>5591148123.6399946</v>
      </c>
    </row>
    <row r="30" spans="1:18" ht="13.5" thickTop="1" x14ac:dyDescent="0.3">
      <c r="B30" s="6"/>
      <c r="C30" s="6"/>
      <c r="D30" s="6"/>
      <c r="E30" s="6"/>
      <c r="F30" s="6"/>
      <c r="G30" s="6"/>
      <c r="H30" s="6"/>
    </row>
    <row r="31" spans="1:18" x14ac:dyDescent="0.3">
      <c r="D31" s="6"/>
      <c r="E31" s="6"/>
      <c r="F31" s="6"/>
      <c r="G31" s="6"/>
      <c r="H31" s="6"/>
    </row>
    <row r="32" spans="1:18" x14ac:dyDescent="0.3">
      <c r="A32" s="13" t="s">
        <v>19</v>
      </c>
      <c r="B32" s="7"/>
      <c r="C32" s="7"/>
      <c r="D32" s="7"/>
      <c r="E32" s="7"/>
      <c r="F32" s="7"/>
      <c r="G32" s="7"/>
      <c r="H32" s="7"/>
    </row>
    <row r="33" spans="1:8" x14ac:dyDescent="0.3">
      <c r="A33" s="1" t="s">
        <v>8</v>
      </c>
      <c r="B33" s="7">
        <v>514476667.08000004</v>
      </c>
      <c r="C33" s="7">
        <v>0</v>
      </c>
      <c r="D33" s="7">
        <v>1008179630.96</v>
      </c>
      <c r="E33" s="7">
        <v>177792955.16</v>
      </c>
      <c r="F33" s="7">
        <v>171055537.91</v>
      </c>
      <c r="G33" s="7">
        <v>0</v>
      </c>
      <c r="H33" s="7">
        <v>1871504791.1100001</v>
      </c>
    </row>
    <row r="34" spans="1:8" x14ac:dyDescent="0.3">
      <c r="A34" s="1" t="s">
        <v>9</v>
      </c>
      <c r="B34" s="7">
        <v>60787.990000000005</v>
      </c>
      <c r="C34" s="7">
        <v>0</v>
      </c>
      <c r="D34" s="7">
        <v>633938.29999999993</v>
      </c>
      <c r="E34" s="7">
        <v>21007.13</v>
      </c>
      <c r="F34" s="7">
        <v>20211.07</v>
      </c>
      <c r="G34" s="7">
        <v>0</v>
      </c>
      <c r="H34" s="7">
        <v>735944.48999999987</v>
      </c>
    </row>
    <row r="35" spans="1:8" x14ac:dyDescent="0.3">
      <c r="A35" s="1" t="s">
        <v>10</v>
      </c>
      <c r="B35" s="7">
        <v>-1625847.96</v>
      </c>
      <c r="C35" s="7">
        <v>0</v>
      </c>
      <c r="D35" s="7">
        <v>-3186046.88</v>
      </c>
      <c r="E35" s="7">
        <v>-561860.86999999988</v>
      </c>
      <c r="F35" s="7">
        <v>-540569.29999999993</v>
      </c>
      <c r="G35" s="7">
        <v>0</v>
      </c>
      <c r="H35" s="7">
        <v>-5914325.0099999998</v>
      </c>
    </row>
    <row r="36" spans="1:8" x14ac:dyDescent="0.3">
      <c r="A36" s="1" t="s">
        <v>11</v>
      </c>
      <c r="B36" s="7">
        <v>-235976.09000000003</v>
      </c>
      <c r="C36" s="7">
        <v>0</v>
      </c>
      <c r="D36" s="7">
        <v>-15816803.120000001</v>
      </c>
      <c r="E36" s="7">
        <v>10435973.970000001</v>
      </c>
      <c r="F36" s="7">
        <v>-71522.009999999995</v>
      </c>
      <c r="G36" s="7">
        <v>0</v>
      </c>
      <c r="H36" s="7">
        <v>-5688327.25</v>
      </c>
    </row>
    <row r="37" spans="1:8" x14ac:dyDescent="0.3">
      <c r="A37" s="1" t="s">
        <v>12</v>
      </c>
      <c r="B37" s="7">
        <v>-670542366.77999997</v>
      </c>
      <c r="C37" s="7">
        <v>-26407091.890000001</v>
      </c>
      <c r="D37" s="7">
        <v>-1132366063.46</v>
      </c>
      <c r="E37" s="7">
        <v>-225611704.25</v>
      </c>
      <c r="F37" s="7">
        <v>-223275052.56</v>
      </c>
      <c r="G37" s="7">
        <v>-2191852.94</v>
      </c>
      <c r="H37" s="7">
        <v>-2280394131.8800001</v>
      </c>
    </row>
    <row r="38" spans="1:8" x14ac:dyDescent="0.3">
      <c r="A38" s="1" t="s">
        <v>13</v>
      </c>
      <c r="B38" s="7">
        <v>-18483060.100000001</v>
      </c>
      <c r="C38" s="7">
        <v>0</v>
      </c>
      <c r="D38" s="7">
        <v>-18135949.580000002</v>
      </c>
      <c r="E38" s="7">
        <v>-18076213.460000001</v>
      </c>
      <c r="F38" s="7">
        <v>-7107838.8499999996</v>
      </c>
      <c r="G38" s="7">
        <v>0</v>
      </c>
      <c r="H38" s="7">
        <v>-61803061.99000001</v>
      </c>
    </row>
    <row r="39" spans="1:8" x14ac:dyDescent="0.3">
      <c r="A39" s="1" t="s">
        <v>24</v>
      </c>
      <c r="B39" s="7">
        <v>150965.46000000002</v>
      </c>
      <c r="C39" s="7">
        <v>0</v>
      </c>
      <c r="D39" s="7">
        <v>17884755.09</v>
      </c>
      <c r="E39" s="7">
        <v>52170.67</v>
      </c>
      <c r="F39" s="7">
        <v>50193.66</v>
      </c>
      <c r="G39" s="7">
        <v>0</v>
      </c>
      <c r="H39" s="7">
        <v>18138084.880000003</v>
      </c>
    </row>
    <row r="40" spans="1:8" ht="13.5" thickBot="1" x14ac:dyDescent="0.35">
      <c r="A40" s="1" t="s">
        <v>25</v>
      </c>
      <c r="B40" s="7">
        <v>55000000</v>
      </c>
      <c r="C40" s="7">
        <v>-55000000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</row>
    <row r="41" spans="1:8" ht="14" thickTop="1" thickBot="1" x14ac:dyDescent="0.35">
      <c r="A41" s="5" t="s">
        <v>20</v>
      </c>
      <c r="B41" s="9">
        <f>SUM(B33:B40,B29)</f>
        <v>3505297407.8135376</v>
      </c>
      <c r="C41" s="9">
        <f t="shared" ref="C41:H41" si="2">SUM(C33:C40,C29)</f>
        <v>98844931.829999998</v>
      </c>
      <c r="D41" s="9">
        <f t="shared" si="2"/>
        <v>279284808.42686212</v>
      </c>
      <c r="E41" s="9">
        <f t="shared" si="2"/>
        <v>194029254.49405703</v>
      </c>
      <c r="F41" s="9">
        <f t="shared" si="2"/>
        <v>988000688.80554187</v>
      </c>
      <c r="G41" s="9">
        <f t="shared" si="2"/>
        <v>62270006.62000002</v>
      </c>
      <c r="H41" s="9">
        <f t="shared" si="2"/>
        <v>5127727097.989995</v>
      </c>
    </row>
    <row r="42" spans="1:8" ht="13.5" thickTop="1" x14ac:dyDescent="0.3"/>
    <row r="43" spans="1:8" x14ac:dyDescent="0.3">
      <c r="A43" s="13" t="s">
        <v>21</v>
      </c>
      <c r="B43" s="7"/>
      <c r="C43" s="7"/>
      <c r="D43" s="7"/>
      <c r="E43" s="7"/>
      <c r="F43" s="7"/>
      <c r="G43" s="7"/>
      <c r="H43" s="7"/>
    </row>
    <row r="44" spans="1:8" x14ac:dyDescent="0.3">
      <c r="A44" s="1" t="s">
        <v>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f>SUM(B44:G44)</f>
        <v>0</v>
      </c>
    </row>
    <row r="45" spans="1:8" x14ac:dyDescent="0.3">
      <c r="A45" s="1" t="s">
        <v>9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f t="shared" ref="H45:H51" si="3">SUM(B45:G45)</f>
        <v>0</v>
      </c>
    </row>
    <row r="46" spans="1:8" x14ac:dyDescent="0.3">
      <c r="A46" s="1" t="s">
        <v>10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f t="shared" si="3"/>
        <v>0</v>
      </c>
    </row>
    <row r="47" spans="1:8" x14ac:dyDescent="0.3">
      <c r="A47" s="1" t="s">
        <v>11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f t="shared" si="3"/>
        <v>0</v>
      </c>
    </row>
    <row r="48" spans="1:8" x14ac:dyDescent="0.3">
      <c r="A48" s="1" t="s">
        <v>12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f t="shared" si="3"/>
        <v>0</v>
      </c>
    </row>
    <row r="49" spans="1:8" x14ac:dyDescent="0.3">
      <c r="A49" s="1" t="s">
        <v>13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f t="shared" si="3"/>
        <v>0</v>
      </c>
    </row>
    <row r="50" spans="1:8" x14ac:dyDescent="0.3">
      <c r="A50" s="1" t="s">
        <v>24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f t="shared" si="3"/>
        <v>0</v>
      </c>
    </row>
    <row r="51" spans="1:8" ht="13.5" thickBot="1" x14ac:dyDescent="0.35">
      <c r="A51" s="1" t="s">
        <v>25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f t="shared" si="3"/>
        <v>0</v>
      </c>
    </row>
    <row r="52" spans="1:8" ht="14" thickTop="1" thickBot="1" x14ac:dyDescent="0.35">
      <c r="A52" s="5" t="s">
        <v>23</v>
      </c>
      <c r="B52" s="9">
        <f>SUM(B44:B51,B41)</f>
        <v>3505297407.8135376</v>
      </c>
      <c r="C52" s="9">
        <f t="shared" ref="C52:H52" si="4">SUM(C44:C51,C41)</f>
        <v>98844931.829999998</v>
      </c>
      <c r="D52" s="9">
        <f t="shared" si="4"/>
        <v>279284808.42686212</v>
      </c>
      <c r="E52" s="9">
        <f t="shared" si="4"/>
        <v>194029254.49405703</v>
      </c>
      <c r="F52" s="9">
        <f t="shared" si="4"/>
        <v>988000688.80554187</v>
      </c>
      <c r="G52" s="9">
        <f t="shared" si="4"/>
        <v>62270006.62000002</v>
      </c>
      <c r="H52" s="9">
        <f t="shared" si="4"/>
        <v>5127727097.989995</v>
      </c>
    </row>
    <row r="53" spans="1:8" ht="13.5" thickTop="1" x14ac:dyDescent="0.3"/>
    <row r="56" spans="1:8" x14ac:dyDescent="0.3">
      <c r="B56" s="12"/>
      <c r="C56" s="12"/>
      <c r="D56" s="12"/>
      <c r="E56" s="12"/>
      <c r="F56" s="12"/>
      <c r="G56" s="12"/>
    </row>
  </sheetData>
  <mergeCells count="3">
    <mergeCell ref="A1:H1"/>
    <mergeCell ref="A3:H3"/>
    <mergeCell ref="A2:H2"/>
  </mergeCells>
  <pageMargins left="0.75" right="0.75" top="1" bottom="1" header="0.5" footer="0.5"/>
  <pageSetup scale="52" orientation="portrait" r:id="rId1"/>
  <headerFooter alignWithMargins="0">
    <oddHeader>&amp;R&amp;"Times New Roman,Bold"&amp;10&amp;K000000Available for Public Use
Appendix M04
Q1 2027
Page 1 of 1</oddHeader>
    <oddFooter>&amp;L&amp;"Times New Roman,Regular"&amp;12USAC&amp;C&amp;"Times New Roman,Regular"&amp;12Unaudited&amp;R&amp;"Times New Roman,Regular"&amp;12November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M04 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AMiller</dc:creator>
  <cp:lastModifiedBy>Grayson Smith</cp:lastModifiedBy>
  <cp:lastPrinted>2026-01-14T02:28:30Z</cp:lastPrinted>
  <dcterms:created xsi:type="dcterms:W3CDTF">2022-04-12T19:19:20Z</dcterms:created>
  <dcterms:modified xsi:type="dcterms:W3CDTF">2026-10-13T15:17:59Z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2025-04-11T16:10:41Z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30715c20-7b1c-4ec1-9e9e-3f74f0038d9a</vt:lpwstr>
  </property>
  <property fmtid="{D5CDD505-2E9C-101B-9397-08002B2CF9AE}" pid="8" name="MSIP_Label_a14a8424-1313-4a54-b4a6-f8a8e9b7ccf7_ContentBits">
    <vt:lpwstr>1</vt:lpwstr>
  </property>
</Properties>
</file>